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0730" windowHeight="11160" activeTab="0"/>
  </bookViews>
  <sheets>
    <sheet name="Sheet1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<sst xmlns="http://schemas.openxmlformats.org/spreadsheetml/2006/main" count="38" uniqueCount="36">
  <si>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TOTAL</t>
  </si>
  <si>
    <t>TEAM:</t>
  </si>
  <si>
    <t>TEAM MANAGER NAME:</t>
  </si>
  <si>
    <t>MOBILE PHONE NUMBER:</t>
  </si>
  <si>
    <t>EMAIL ADDRESS:</t>
  </si>
  <si>
    <t>RATE</t>
  </si>
  <si>
    <t>ACCOMMODATION &amp; CATERING REQUEST FORM</t>
  </si>
  <si>
    <t>ACCOMMODATION TOTAL</t>
  </si>
  <si>
    <t>CATERING TOTAL</t>
  </si>
  <si>
    <t>Twin</t>
  </si>
  <si>
    <t>Single</t>
  </si>
  <si>
    <t>GUEST 1 NAME</t>
  </si>
  <si>
    <t>GUEST 2 NAME</t>
  </si>
  <si>
    <t>DAILY RATE</t>
  </si>
  <si>
    <r>
      <t xml:space="preserve">OCCUPANCY
</t>
    </r>
    <r>
      <rPr>
        <sz val="8"/>
        <color theme="0"/>
        <rFont val="Calibri"/>
        <family val="2"/>
        <scheme val="minor"/>
      </rPr>
      <t>[please select]</t>
    </r>
  </si>
  <si>
    <t>COST</t>
  </si>
  <si>
    <t>QUANTITY</t>
  </si>
  <si>
    <t>Single Room Bed &amp; Breakfast (per night)</t>
  </si>
  <si>
    <t>Twin Room Bed &amp; Breakfast (per night)</t>
  </si>
  <si>
    <t>Lunch (per person/per meal)</t>
  </si>
  <si>
    <t>Dinner (per person/per meal)</t>
  </si>
  <si>
    <t>ShannonCrawford@badmintonengland.co.uk</t>
  </si>
  <si>
    <t>LUNCH</t>
  </si>
  <si>
    <t>DINNER</t>
  </si>
  <si>
    <t>EUROPEAN MIXED TEAM CHAMPIONSHIPS 2023 - QUALIFICATION GROUP 1</t>
  </si>
  <si>
    <r>
      <t xml:space="preserve">SUN 18/12/2022
</t>
    </r>
    <r>
      <rPr>
        <sz val="8"/>
        <color theme="0"/>
        <rFont val="Calibri"/>
        <family val="2"/>
        <scheme val="minor"/>
      </rPr>
      <t>[Please type '1' if required]</t>
    </r>
  </si>
  <si>
    <r>
      <t xml:space="preserve">SAT 17/12/2022
</t>
    </r>
    <r>
      <rPr>
        <sz val="8"/>
        <color theme="0"/>
        <rFont val="Calibri"/>
        <family val="2"/>
        <scheme val="minor"/>
      </rPr>
      <t>[Please type '1' if required]</t>
    </r>
  </si>
  <si>
    <r>
      <t xml:space="preserve">FRI 16/12/2022
</t>
    </r>
    <r>
      <rPr>
        <sz val="8"/>
        <color theme="0"/>
        <rFont val="Calibri"/>
        <family val="2"/>
        <scheme val="minor"/>
      </rPr>
      <t>[Please type '1' if required]</t>
    </r>
  </si>
  <si>
    <r>
      <t xml:space="preserve">THU  15/12/2022
</t>
    </r>
    <r>
      <rPr>
        <sz val="8"/>
        <color theme="0"/>
        <rFont val="Calibri"/>
        <family val="2"/>
        <scheme val="minor"/>
      </rPr>
      <t>[Please type '1' if required]</t>
    </r>
  </si>
  <si>
    <r>
      <t xml:space="preserve">WED  14/12/2022
</t>
    </r>
    <r>
      <rPr>
        <sz val="8"/>
        <color theme="0"/>
        <rFont val="Calibri"/>
        <family val="2"/>
        <scheme val="minor"/>
      </rPr>
      <t>[Please type '1' if required]</t>
    </r>
  </si>
  <si>
    <r>
      <t xml:space="preserve">WED  14/12/2022
</t>
    </r>
    <r>
      <rPr>
        <sz val="8"/>
        <color theme="0"/>
        <rFont val="Calibri"/>
        <family val="2"/>
        <scheme val="minor"/>
      </rPr>
      <t>[please type number of meals required]</t>
    </r>
  </si>
  <si>
    <r>
      <t xml:space="preserve">THU  15/12/2022
</t>
    </r>
    <r>
      <rPr>
        <sz val="8"/>
        <color theme="0"/>
        <rFont val="Calibri"/>
        <family val="2"/>
        <scheme val="minor"/>
      </rPr>
      <t>[please type number of meals required]</t>
    </r>
  </si>
  <si>
    <r>
      <t xml:space="preserve">FRI 16/12/2022
</t>
    </r>
    <r>
      <rPr>
        <sz val="8"/>
        <color theme="0"/>
        <rFont val="Calibri"/>
        <family val="2"/>
        <scheme val="minor"/>
      </rPr>
      <t>[please type number of meals required]</t>
    </r>
  </si>
  <si>
    <r>
      <t xml:space="preserve">SAT 17/12/2022
</t>
    </r>
    <r>
      <rPr>
        <sz val="8"/>
        <color theme="0"/>
        <rFont val="Calibri"/>
        <family val="2"/>
        <scheme val="minor"/>
      </rPr>
      <t>[please type number of meals required]</t>
    </r>
  </si>
  <si>
    <r>
      <t xml:space="preserve">SUN 18/12/2022
</t>
    </r>
    <r>
      <rPr>
        <sz val="8"/>
        <color theme="0"/>
        <rFont val="Calibri"/>
        <family val="2"/>
        <scheme val="minor"/>
      </rPr>
      <t>[please type number of meals required]</t>
    </r>
  </si>
  <si>
    <t>PLEASE EMAIL COMPLETED FORM BY WEDNESDAY 16 NOVEMBER 2022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</si>
</sst>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1" xfId="0" applyFont="1" applyFill="1" applyBorder="1" applyProtection="1"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44" fontId="8" fillId="0" borderId="0" xfId="0" applyNumberFormat="1" applyFont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4" fontId="10" fillId="0" borderId="9" xfId="0" applyNumberFormat="1" applyFont="1" applyBorder="1" applyProtection="1">
      <protection/>
    </xf>
    <xf numFmtId="0" fontId="10" fillId="0" borderId="9" xfId="0" applyFont="1" applyBorder="1" applyAlignment="1" applyProtection="1">
      <alignment horizontal="center"/>
      <protection/>
    </xf>
    <xf numFmtId="44" fontId="10" fillId="0" borderId="10" xfId="0" applyNumberFormat="1" applyFont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/>
      <protection/>
    </xf>
    <xf numFmtId="44" fontId="10" fillId="0" borderId="13" xfId="0" applyNumberFormat="1" applyFont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44" fontId="10" fillId="0" borderId="16" xfId="0" applyNumberFormat="1" applyFont="1" applyBorder="1" applyProtection="1">
      <protection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/>
      <protection/>
    </xf>
    <xf numFmtId="44" fontId="10" fillId="0" borderId="17" xfId="0" applyNumberFormat="1" applyFont="1" applyBorder="1" applyAlignment="1" applyProtection="1">
      <alignment horizontal="center"/>
      <protection/>
    </xf>
    <xf numFmtId="44" fontId="11" fillId="0" borderId="1" xfId="0" applyNumberFormat="1" applyFont="1" applyBorder="1" applyProtection="1">
      <protection/>
    </xf>
    <xf numFmtId="0" fontId="11" fillId="0" borderId="0" xfId="0" applyFont="1" applyBorder="1" applyAlignment="1" applyProtection="1">
      <alignment horizontal="right" vertical="center"/>
      <protection/>
    </xf>
    <xf numFmtId="44" fontId="11" fillId="0" borderId="0" xfId="0" applyNumberFormat="1" applyFont="1" applyBorder="1" applyProtection="1">
      <protection/>
    </xf>
    <xf numFmtId="0" fontId="10" fillId="0" borderId="0" xfId="0" applyFont="1" applyProtection="1">
      <protection/>
    </xf>
    <xf numFmtId="44" fontId="10" fillId="0" borderId="0" xfId="0" applyNumberFormat="1" applyFont="1" applyBorder="1" applyProtection="1">
      <protection/>
    </xf>
    <xf numFmtId="0" fontId="10" fillId="0" borderId="15" xfId="0" applyFont="1" applyBorder="1" applyAlignment="1" applyProtection="1">
      <alignment horizontal="center" vertical="center"/>
      <protection/>
    </xf>
    <xf numFmtId="44" fontId="11" fillId="0" borderId="18" xfId="0" applyNumberFormat="1" applyFont="1" applyBorder="1" applyProtection="1"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44" fontId="10" fillId="0" borderId="13" xfId="0" applyNumberFormat="1" applyFont="1" applyBorder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8" fontId="9" fillId="3" borderId="21" xfId="0" applyNumberFormat="1" applyFont="1" applyFill="1" applyBorder="1" applyAlignment="1" applyProtection="1">
      <alignment horizontal="right" vertical="center"/>
      <protection/>
    </xf>
    <xf numFmtId="8" fontId="9" fillId="3" borderId="13" xfId="0" applyNumberFormat="1" applyFont="1" applyFill="1" applyBorder="1" applyAlignment="1" applyProtection="1">
      <alignment horizontal="right"/>
      <protection/>
    </xf>
    <xf numFmtId="8" fontId="9" fillId="3" borderId="17" xfId="0" applyNumberFormat="1" applyFont="1" applyFill="1" applyBorder="1" applyAlignment="1" applyProtection="1">
      <alignment horizontal="right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vertical="center"/>
      <protection/>
    </xf>
    <xf numFmtId="44" fontId="10" fillId="0" borderId="12" xfId="0" applyNumberFormat="1" applyFont="1" applyFill="1" applyBorder="1" applyAlignment="1" applyProtection="1">
      <alignment vertical="center"/>
      <protection/>
    </xf>
    <xf numFmtId="0" fontId="4" fillId="2" borderId="25" xfId="0" applyFont="1" applyFill="1" applyBorder="1" applyAlignment="1" applyProtection="1">
      <alignment vertical="center"/>
      <protection/>
    </xf>
    <xf numFmtId="44" fontId="10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44" fontId="12" fillId="0" borderId="26" xfId="0" applyNumberFormat="1" applyFont="1" applyBorder="1" applyAlignment="1" applyProtection="1">
      <alignment horizontal="center" vertical="center"/>
      <protection/>
    </xf>
    <xf numFmtId="44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 applyProtection="1">
      <alignment horizontal="left"/>
      <protection/>
    </xf>
    <xf numFmtId="0" fontId="3" fillId="2" borderId="27" xfId="0" applyFont="1" applyFill="1" applyBorder="1" applyAlignment="1" applyProtection="1">
      <alignment horizontal="left"/>
      <protection/>
    </xf>
    <xf numFmtId="0" fontId="3" fillId="2" borderId="22" xfId="0" applyFont="1" applyFill="1" applyBorder="1" applyAlignment="1" applyProtection="1">
      <alignment horizontal="left"/>
      <protection/>
    </xf>
    <xf numFmtId="0" fontId="3" fillId="2" borderId="24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9" fillId="3" borderId="28" xfId="0" applyFont="1" applyFill="1" applyBorder="1" applyAlignment="1" applyProtection="1">
      <alignment horizontal="left" vertical="center"/>
      <protection/>
    </xf>
    <xf numFmtId="0" fontId="9" fillId="3" borderId="29" xfId="0" applyFont="1" applyFill="1" applyBorder="1" applyAlignment="1" applyProtection="1">
      <alignment horizontal="left" vertical="center"/>
      <protection/>
    </xf>
    <xf numFmtId="0" fontId="9" fillId="3" borderId="30" xfId="0" applyFont="1" applyFill="1" applyBorder="1" applyAlignment="1" applyProtection="1">
      <alignment horizontal="left" vertical="center"/>
      <protection/>
    </xf>
    <xf numFmtId="0" fontId="9" fillId="3" borderId="11" xfId="0" applyFont="1" applyFill="1" applyBorder="1" applyAlignment="1" applyProtection="1">
      <alignment horizontal="left" vertical="center"/>
      <protection/>
    </xf>
    <xf numFmtId="0" fontId="9" fillId="3" borderId="31" xfId="0" applyFont="1" applyFill="1" applyBorder="1" applyAlignment="1" applyProtection="1">
      <alignment horizontal="left" vertical="center"/>
      <protection/>
    </xf>
    <xf numFmtId="0" fontId="9" fillId="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nnonCrawford@badmintonengland.co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16D4-152D-490F-AEF9-3D91EDB84457}">
  <sheetPr>
    <pageSetUpPr fitToPage="1"/>
  </sheetPr>
  <dimension ref="A1:L41"/>
  <sheetViews>
    <sheetView tabSelected="1" zoomScale="90" zoomScaleNormal="90" workbookViewId="0" topLeftCell="A1">
      <selection activeCell="I10" sqref="I10"/>
    </sheetView>
  </sheetViews>
  <sheetFormatPr defaultColWidth="8.7109375" defaultRowHeight="15"/>
  <cols>
    <col min="1" max="1" width="7.7109375" style="40" customWidth="1"/>
    <col min="2" max="2" width="31.7109375" style="40" customWidth="1"/>
    <col min="3" max="3" width="36.57421875" style="40" customWidth="1"/>
    <col min="4" max="4" width="15.7109375" style="40" customWidth="1"/>
    <col min="5" max="5" width="12.7109375" style="40" customWidth="1"/>
    <col min="6" max="6" width="19.00390625" style="40" customWidth="1"/>
    <col min="7" max="7" width="18.7109375" style="40" customWidth="1"/>
    <col min="8" max="8" width="18.8515625" style="40" customWidth="1"/>
    <col min="9" max="9" width="19.7109375" style="40" customWidth="1"/>
    <col min="10" max="10" width="18.8515625" style="40" customWidth="1"/>
    <col min="11" max="12" width="18.00390625" style="40" customWidth="1"/>
    <col min="13" max="16384" width="8.7109375" style="40" customWidth="1"/>
  </cols>
  <sheetData>
    <row r="1" spans="1:12" ht="18.7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1" ht="15.7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5">
      <c r="A4" s="63" t="s">
        <v>1</v>
      </c>
      <c r="B4" s="64"/>
      <c r="C4" s="67"/>
      <c r="D4" s="67"/>
      <c r="E4" s="67"/>
      <c r="F4" s="67"/>
      <c r="G4" s="67"/>
      <c r="H4" s="68"/>
      <c r="I4" s="41"/>
      <c r="J4" s="71" t="s">
        <v>17</v>
      </c>
      <c r="K4" s="72"/>
      <c r="L4" s="42">
        <v>75</v>
      </c>
    </row>
    <row r="5" spans="1:12" ht="15">
      <c r="A5" s="65" t="s">
        <v>2</v>
      </c>
      <c r="B5" s="66"/>
      <c r="C5" s="69"/>
      <c r="D5" s="69"/>
      <c r="E5" s="69"/>
      <c r="F5" s="69"/>
      <c r="G5" s="69"/>
      <c r="H5" s="70"/>
      <c r="I5" s="41"/>
      <c r="J5" s="73" t="s">
        <v>18</v>
      </c>
      <c r="K5" s="74"/>
      <c r="L5" s="43">
        <v>80</v>
      </c>
    </row>
    <row r="6" spans="1:12" ht="15">
      <c r="A6" s="65" t="s">
        <v>3</v>
      </c>
      <c r="B6" s="66"/>
      <c r="C6" s="69"/>
      <c r="D6" s="69"/>
      <c r="E6" s="69"/>
      <c r="F6" s="69"/>
      <c r="G6" s="69"/>
      <c r="H6" s="70"/>
      <c r="I6" s="41"/>
      <c r="J6" s="73" t="s">
        <v>19</v>
      </c>
      <c r="K6" s="74"/>
      <c r="L6" s="43">
        <v>8.5</v>
      </c>
    </row>
    <row r="7" spans="1:12" ht="15.75" thickBot="1">
      <c r="A7" s="61" t="s">
        <v>4</v>
      </c>
      <c r="B7" s="62"/>
      <c r="C7" s="59"/>
      <c r="D7" s="59"/>
      <c r="E7" s="59"/>
      <c r="F7" s="59"/>
      <c r="G7" s="59"/>
      <c r="H7" s="60"/>
      <c r="I7" s="41"/>
      <c r="J7" s="75" t="s">
        <v>20</v>
      </c>
      <c r="K7" s="76"/>
      <c r="L7" s="44">
        <v>8.5</v>
      </c>
    </row>
    <row r="8" ht="15.75" thickBot="1"/>
    <row r="9" spans="1:12" ht="53.25" thickBot="1">
      <c r="A9" s="1"/>
      <c r="B9" s="2" t="s">
        <v>11</v>
      </c>
      <c r="C9" s="3" t="s">
        <v>12</v>
      </c>
      <c r="D9" s="4" t="s">
        <v>14</v>
      </c>
      <c r="E9" s="4" t="s">
        <v>13</v>
      </c>
      <c r="F9" s="45" t="s">
        <v>29</v>
      </c>
      <c r="G9" s="45" t="s">
        <v>28</v>
      </c>
      <c r="H9" s="45" t="s">
        <v>27</v>
      </c>
      <c r="I9" s="45" t="s">
        <v>26</v>
      </c>
      <c r="J9" s="45" t="s">
        <v>25</v>
      </c>
      <c r="K9" s="4" t="s">
        <v>16</v>
      </c>
      <c r="L9" s="5" t="s">
        <v>15</v>
      </c>
    </row>
    <row r="10" spans="1:12" ht="15">
      <c r="A10" s="6">
        <v>1</v>
      </c>
      <c r="B10" s="11"/>
      <c r="C10" s="12"/>
      <c r="D10" s="13"/>
      <c r="E10" s="14">
        <f>IF(D10=Sheet2!$A$1,75,IF(Sheet1!D10=Sheet2!$A$2,80,0))</f>
        <v>0</v>
      </c>
      <c r="F10" s="13"/>
      <c r="G10" s="13"/>
      <c r="H10" s="13"/>
      <c r="I10" s="13"/>
      <c r="J10" s="13"/>
      <c r="K10" s="15">
        <f>SUM(F10:J10)</f>
        <v>0</v>
      </c>
      <c r="L10" s="16">
        <f aca="true" t="shared" si="0" ref="L10:L29">SUM(E10*K10)</f>
        <v>0</v>
      </c>
    </row>
    <row r="11" spans="1:12" ht="15">
      <c r="A11" s="6">
        <v>2</v>
      </c>
      <c r="B11" s="11"/>
      <c r="C11" s="12"/>
      <c r="D11" s="13"/>
      <c r="E11" s="14">
        <f>IF(D11=Sheet2!$A$1,75,IF(Sheet1!D11=Sheet2!$A$2,80,0))</f>
        <v>0</v>
      </c>
      <c r="F11" s="13"/>
      <c r="G11" s="13"/>
      <c r="H11" s="13"/>
      <c r="I11" s="13"/>
      <c r="J11" s="13"/>
      <c r="K11" s="15">
        <f aca="true" t="shared" si="1" ref="K11:K20">SUM(F11:J11)</f>
        <v>0</v>
      </c>
      <c r="L11" s="16">
        <f t="shared" si="0"/>
        <v>0</v>
      </c>
    </row>
    <row r="12" spans="1:12" ht="15">
      <c r="A12" s="6">
        <v>3</v>
      </c>
      <c r="B12" s="11"/>
      <c r="C12" s="12"/>
      <c r="D12" s="13"/>
      <c r="E12" s="14">
        <f>IF(D12=Sheet2!$A$1,75,IF(Sheet1!D12=Sheet2!$A$2,80,0))</f>
        <v>0</v>
      </c>
      <c r="F12" s="13"/>
      <c r="G12" s="13"/>
      <c r="H12" s="13"/>
      <c r="I12" s="13"/>
      <c r="J12" s="13"/>
      <c r="K12" s="15">
        <f t="shared" si="1"/>
        <v>0</v>
      </c>
      <c r="L12" s="16">
        <f t="shared" si="0"/>
        <v>0</v>
      </c>
    </row>
    <row r="13" spans="1:12" ht="15">
      <c r="A13" s="6">
        <v>4</v>
      </c>
      <c r="B13" s="11"/>
      <c r="C13" s="12"/>
      <c r="D13" s="13"/>
      <c r="E13" s="14">
        <f>IF(D13=Sheet2!$A$1,75,IF(Sheet1!D13=Sheet2!$A$2,80,0))</f>
        <v>0</v>
      </c>
      <c r="F13" s="13"/>
      <c r="G13" s="13"/>
      <c r="H13" s="13"/>
      <c r="I13" s="13"/>
      <c r="J13" s="13"/>
      <c r="K13" s="15">
        <f t="shared" si="1"/>
        <v>0</v>
      </c>
      <c r="L13" s="16">
        <f t="shared" si="0"/>
        <v>0</v>
      </c>
    </row>
    <row r="14" spans="1:12" ht="15">
      <c r="A14" s="6">
        <v>5</v>
      </c>
      <c r="B14" s="11"/>
      <c r="C14" s="12"/>
      <c r="D14" s="13"/>
      <c r="E14" s="14">
        <f>IF(D14=Sheet2!$A$1,75,IF(Sheet1!D14=Sheet2!$A$2,80,0))</f>
        <v>0</v>
      </c>
      <c r="F14" s="13"/>
      <c r="G14" s="13"/>
      <c r="H14" s="13"/>
      <c r="I14" s="13"/>
      <c r="J14" s="13"/>
      <c r="K14" s="15">
        <f t="shared" si="1"/>
        <v>0</v>
      </c>
      <c r="L14" s="16">
        <f t="shared" si="0"/>
        <v>0</v>
      </c>
    </row>
    <row r="15" spans="1:12" ht="15">
      <c r="A15" s="6">
        <v>6</v>
      </c>
      <c r="B15" s="11"/>
      <c r="C15" s="12"/>
      <c r="D15" s="13"/>
      <c r="E15" s="14">
        <f>IF(D15=Sheet2!$A$1,75,IF(Sheet1!D15=Sheet2!$A$2,80,0))</f>
        <v>0</v>
      </c>
      <c r="F15" s="13"/>
      <c r="G15" s="13"/>
      <c r="H15" s="13"/>
      <c r="I15" s="13"/>
      <c r="J15" s="13"/>
      <c r="K15" s="15">
        <f t="shared" si="1"/>
        <v>0</v>
      </c>
      <c r="L15" s="16">
        <f t="shared" si="0"/>
        <v>0</v>
      </c>
    </row>
    <row r="16" spans="1:12" ht="15">
      <c r="A16" s="6">
        <v>7</v>
      </c>
      <c r="B16" s="11"/>
      <c r="C16" s="12"/>
      <c r="D16" s="13"/>
      <c r="E16" s="14">
        <f>IF(D16=Sheet2!$A$1,75,IF(Sheet1!D16=Sheet2!$A$2,80,0))</f>
        <v>0</v>
      </c>
      <c r="F16" s="13"/>
      <c r="G16" s="13"/>
      <c r="H16" s="13"/>
      <c r="I16" s="13"/>
      <c r="J16" s="13"/>
      <c r="K16" s="15">
        <f t="shared" si="1"/>
        <v>0</v>
      </c>
      <c r="L16" s="16">
        <f t="shared" si="0"/>
        <v>0</v>
      </c>
    </row>
    <row r="17" spans="1:12" ht="15">
      <c r="A17" s="6">
        <v>8</v>
      </c>
      <c r="B17" s="11"/>
      <c r="C17" s="12"/>
      <c r="D17" s="13"/>
      <c r="E17" s="14">
        <f>IF(D17=Sheet2!$A$1,75,IF(Sheet1!D17=Sheet2!$A$2,80,0))</f>
        <v>0</v>
      </c>
      <c r="F17" s="13"/>
      <c r="G17" s="13"/>
      <c r="H17" s="13"/>
      <c r="I17" s="13"/>
      <c r="J17" s="13"/>
      <c r="K17" s="15">
        <f t="shared" si="1"/>
        <v>0</v>
      </c>
      <c r="L17" s="16">
        <f t="shared" si="0"/>
        <v>0</v>
      </c>
    </row>
    <row r="18" spans="1:12" ht="15">
      <c r="A18" s="6">
        <v>9</v>
      </c>
      <c r="B18" s="11"/>
      <c r="C18" s="12"/>
      <c r="D18" s="13"/>
      <c r="E18" s="14">
        <f>IF(D18=Sheet2!$A$1,75,IF(Sheet1!D18=Sheet2!$A$2,80,0))</f>
        <v>0</v>
      </c>
      <c r="F18" s="13"/>
      <c r="G18" s="13"/>
      <c r="H18" s="13"/>
      <c r="I18" s="13"/>
      <c r="J18" s="13"/>
      <c r="K18" s="15">
        <f t="shared" si="1"/>
        <v>0</v>
      </c>
      <c r="L18" s="16">
        <f t="shared" si="0"/>
        <v>0</v>
      </c>
    </row>
    <row r="19" spans="1:12" ht="15">
      <c r="A19" s="6">
        <v>10</v>
      </c>
      <c r="B19" s="11"/>
      <c r="C19" s="12"/>
      <c r="D19" s="13"/>
      <c r="E19" s="14">
        <f>IF(D19=Sheet2!$A$1,75,IF(Sheet1!D19=Sheet2!$A$2,80,0))</f>
        <v>0</v>
      </c>
      <c r="F19" s="13"/>
      <c r="G19" s="13"/>
      <c r="H19" s="13"/>
      <c r="I19" s="13"/>
      <c r="J19" s="13"/>
      <c r="K19" s="15">
        <f t="shared" si="1"/>
        <v>0</v>
      </c>
      <c r="L19" s="16">
        <f t="shared" si="0"/>
        <v>0</v>
      </c>
    </row>
    <row r="20" spans="1:12" ht="15">
      <c r="A20" s="6">
        <v>11</v>
      </c>
      <c r="B20" s="11"/>
      <c r="C20" s="12"/>
      <c r="D20" s="13"/>
      <c r="E20" s="14">
        <f>IF(D20=Sheet2!$A$1,75,IF(Sheet1!D20=Sheet2!$A$2,80,0))</f>
        <v>0</v>
      </c>
      <c r="F20" s="13"/>
      <c r="G20" s="13"/>
      <c r="H20" s="13"/>
      <c r="I20" s="13"/>
      <c r="J20" s="13"/>
      <c r="K20" s="15">
        <f t="shared" si="1"/>
        <v>0</v>
      </c>
      <c r="L20" s="16">
        <f t="shared" si="0"/>
        <v>0</v>
      </c>
    </row>
    <row r="21" spans="1:12" ht="15">
      <c r="A21" s="7">
        <v>12</v>
      </c>
      <c r="B21" s="17"/>
      <c r="C21" s="18"/>
      <c r="D21" s="13"/>
      <c r="E21" s="14">
        <f>IF(D21=Sheet2!$A$1,75,IF(Sheet1!D21=Sheet2!$A$2,80,0))</f>
        <v>0</v>
      </c>
      <c r="F21" s="19"/>
      <c r="G21" s="19"/>
      <c r="H21" s="19"/>
      <c r="I21" s="19"/>
      <c r="J21" s="19"/>
      <c r="K21" s="20">
        <f aca="true" t="shared" si="2" ref="K21:K29">SUM(F21:J21)</f>
        <v>0</v>
      </c>
      <c r="L21" s="21">
        <f t="shared" si="0"/>
        <v>0</v>
      </c>
    </row>
    <row r="22" spans="1:12" ht="15">
      <c r="A22" s="7">
        <v>13</v>
      </c>
      <c r="B22" s="17"/>
      <c r="C22" s="18"/>
      <c r="D22" s="13"/>
      <c r="E22" s="14">
        <f>IF(D22=Sheet2!$A$1,75,IF(Sheet1!D22=Sheet2!$A$2,80,0))</f>
        <v>0</v>
      </c>
      <c r="F22" s="19"/>
      <c r="G22" s="19"/>
      <c r="H22" s="19"/>
      <c r="I22" s="19"/>
      <c r="J22" s="19"/>
      <c r="K22" s="20">
        <f t="shared" si="2"/>
        <v>0</v>
      </c>
      <c r="L22" s="21">
        <f t="shared" si="0"/>
        <v>0</v>
      </c>
    </row>
    <row r="23" spans="1:12" ht="15">
      <c r="A23" s="7">
        <v>14</v>
      </c>
      <c r="B23" s="17"/>
      <c r="C23" s="18"/>
      <c r="D23" s="13"/>
      <c r="E23" s="14">
        <f>IF(D23=Sheet2!$A$1,75,IF(Sheet1!D23=Sheet2!$A$2,80,0))</f>
        <v>0</v>
      </c>
      <c r="F23" s="19"/>
      <c r="G23" s="19"/>
      <c r="H23" s="19"/>
      <c r="I23" s="19"/>
      <c r="J23" s="19"/>
      <c r="K23" s="20">
        <f t="shared" si="2"/>
        <v>0</v>
      </c>
      <c r="L23" s="21">
        <f t="shared" si="0"/>
        <v>0</v>
      </c>
    </row>
    <row r="24" spans="1:12" ht="15">
      <c r="A24" s="7">
        <v>15</v>
      </c>
      <c r="B24" s="17"/>
      <c r="C24" s="18"/>
      <c r="D24" s="13"/>
      <c r="E24" s="14">
        <f>IF(D24=Sheet2!$A$1,75,IF(Sheet1!D24=Sheet2!$A$2,80,0))</f>
        <v>0</v>
      </c>
      <c r="F24" s="19"/>
      <c r="G24" s="19"/>
      <c r="H24" s="19"/>
      <c r="I24" s="19"/>
      <c r="J24" s="19"/>
      <c r="K24" s="20">
        <f t="shared" si="2"/>
        <v>0</v>
      </c>
      <c r="L24" s="21">
        <f t="shared" si="0"/>
        <v>0</v>
      </c>
    </row>
    <row r="25" spans="1:12" ht="15">
      <c r="A25" s="7">
        <v>16</v>
      </c>
      <c r="B25" s="17"/>
      <c r="C25" s="18"/>
      <c r="D25" s="13"/>
      <c r="E25" s="14">
        <f>IF(D25=Sheet2!$A$1,75,IF(Sheet1!D25=Sheet2!$A$2,80,0))</f>
        <v>0</v>
      </c>
      <c r="F25" s="19"/>
      <c r="G25" s="19"/>
      <c r="H25" s="19"/>
      <c r="I25" s="19"/>
      <c r="J25" s="19"/>
      <c r="K25" s="20">
        <f t="shared" si="2"/>
        <v>0</v>
      </c>
      <c r="L25" s="21">
        <f t="shared" si="0"/>
        <v>0</v>
      </c>
    </row>
    <row r="26" spans="1:12" ht="15">
      <c r="A26" s="7">
        <v>17</v>
      </c>
      <c r="B26" s="17"/>
      <c r="C26" s="18"/>
      <c r="D26" s="13"/>
      <c r="E26" s="14">
        <f>IF(D26=Sheet2!$A$1,75,IF(Sheet1!D26=Sheet2!$A$2,80,0))</f>
        <v>0</v>
      </c>
      <c r="F26" s="19"/>
      <c r="G26" s="19"/>
      <c r="H26" s="19"/>
      <c r="I26" s="19"/>
      <c r="J26" s="19"/>
      <c r="K26" s="20">
        <f t="shared" si="2"/>
        <v>0</v>
      </c>
      <c r="L26" s="21">
        <f t="shared" si="0"/>
        <v>0</v>
      </c>
    </row>
    <row r="27" spans="1:12" ht="15">
      <c r="A27" s="7">
        <v>18</v>
      </c>
      <c r="B27" s="17"/>
      <c r="C27" s="18"/>
      <c r="D27" s="13"/>
      <c r="E27" s="14">
        <f>IF(D27=Sheet2!$A$1,75,IF(Sheet1!D27=Sheet2!$A$2,80,0))</f>
        <v>0</v>
      </c>
      <c r="F27" s="19"/>
      <c r="G27" s="19"/>
      <c r="H27" s="19"/>
      <c r="I27" s="19"/>
      <c r="J27" s="19"/>
      <c r="K27" s="20">
        <f t="shared" si="2"/>
        <v>0</v>
      </c>
      <c r="L27" s="21">
        <f t="shared" si="0"/>
        <v>0</v>
      </c>
    </row>
    <row r="28" spans="1:12" ht="15">
      <c r="A28" s="7">
        <v>19</v>
      </c>
      <c r="B28" s="17"/>
      <c r="C28" s="18"/>
      <c r="D28" s="13"/>
      <c r="E28" s="14">
        <f>IF(D28=Sheet2!$A$1,75,IF(Sheet1!D28=Sheet2!$A$2,80,0))</f>
        <v>0</v>
      </c>
      <c r="F28" s="19"/>
      <c r="G28" s="19"/>
      <c r="H28" s="19"/>
      <c r="I28" s="19"/>
      <c r="J28" s="19"/>
      <c r="K28" s="20">
        <f t="shared" si="2"/>
        <v>0</v>
      </c>
      <c r="L28" s="21">
        <f t="shared" si="0"/>
        <v>0</v>
      </c>
    </row>
    <row r="29" spans="1:12" ht="15.75" thickBot="1">
      <c r="A29" s="8">
        <v>20</v>
      </c>
      <c r="B29" s="22"/>
      <c r="C29" s="23"/>
      <c r="D29" s="24"/>
      <c r="E29" s="25">
        <f>IF(D29=Sheet2!$A$1,75,IF(Sheet1!D29=Sheet2!$A$2,80,0))</f>
        <v>0</v>
      </c>
      <c r="F29" s="26"/>
      <c r="G29" s="26"/>
      <c r="H29" s="26"/>
      <c r="I29" s="26"/>
      <c r="J29" s="26"/>
      <c r="K29" s="27">
        <f t="shared" si="2"/>
        <v>0</v>
      </c>
      <c r="L29" s="28">
        <f t="shared" si="0"/>
        <v>0</v>
      </c>
    </row>
    <row r="30" spans="2:12" ht="14.65" customHeight="1" thickBot="1">
      <c r="B30" s="32"/>
      <c r="C30" s="32"/>
      <c r="D30" s="32"/>
      <c r="E30" s="32"/>
      <c r="F30" s="32"/>
      <c r="G30" s="32"/>
      <c r="H30" s="32"/>
      <c r="I30" s="32"/>
      <c r="J30" s="77" t="s">
        <v>7</v>
      </c>
      <c r="K30" s="77"/>
      <c r="L30" s="29">
        <f>SUM(L10:L29)</f>
        <v>0</v>
      </c>
    </row>
    <row r="31" spans="2:12" ht="14.65" customHeight="1" thickBot="1">
      <c r="B31" s="32"/>
      <c r="C31" s="32"/>
      <c r="D31" s="32"/>
      <c r="E31" s="32"/>
      <c r="F31" s="32"/>
      <c r="G31" s="32"/>
      <c r="H31" s="32"/>
      <c r="I31" s="32"/>
      <c r="J31" s="30"/>
      <c r="K31" s="30"/>
      <c r="L31" s="31"/>
    </row>
    <row r="32" spans="2:12" ht="52.5">
      <c r="B32" s="32"/>
      <c r="C32" s="32"/>
      <c r="D32" s="46"/>
      <c r="E32" s="37" t="s">
        <v>5</v>
      </c>
      <c r="F32" s="37" t="s">
        <v>30</v>
      </c>
      <c r="G32" s="37" t="s">
        <v>31</v>
      </c>
      <c r="H32" s="37" t="s">
        <v>32</v>
      </c>
      <c r="I32" s="37" t="s">
        <v>33</v>
      </c>
      <c r="J32" s="37" t="s">
        <v>34</v>
      </c>
      <c r="K32" s="37" t="s">
        <v>16</v>
      </c>
      <c r="L32" s="38" t="s">
        <v>15</v>
      </c>
    </row>
    <row r="33" spans="3:12" ht="15">
      <c r="C33" s="47"/>
      <c r="D33" s="48" t="s">
        <v>22</v>
      </c>
      <c r="E33" s="49">
        <v>8.5</v>
      </c>
      <c r="F33" s="19"/>
      <c r="G33" s="19"/>
      <c r="H33" s="19"/>
      <c r="I33" s="19"/>
      <c r="J33" s="19"/>
      <c r="K33" s="36">
        <f>SUM(F33:J33)</f>
        <v>0</v>
      </c>
      <c r="L33" s="39">
        <f>SUM(K33*E33)</f>
        <v>0</v>
      </c>
    </row>
    <row r="34" spans="3:12" ht="15.75" thickBot="1">
      <c r="C34" s="47"/>
      <c r="D34" s="50" t="s">
        <v>23</v>
      </c>
      <c r="E34" s="51">
        <v>8.5</v>
      </c>
      <c r="F34" s="26"/>
      <c r="G34" s="26"/>
      <c r="H34" s="26"/>
      <c r="I34" s="26"/>
      <c r="J34" s="26"/>
      <c r="K34" s="34">
        <f>SUM(F34:J34)</f>
        <v>0</v>
      </c>
      <c r="L34" s="39">
        <f>SUM(K34*E34)</f>
        <v>0</v>
      </c>
    </row>
    <row r="35" spans="6:12" ht="16.5" thickBot="1">
      <c r="F35" s="32"/>
      <c r="G35" s="32"/>
      <c r="H35" s="32"/>
      <c r="I35" s="32"/>
      <c r="J35" s="52" t="s">
        <v>8</v>
      </c>
      <c r="K35" s="52"/>
      <c r="L35" s="35">
        <f>SUM(L33:L34)</f>
        <v>0</v>
      </c>
    </row>
    <row r="36" spans="6:12" ht="15.75" thickBot="1">
      <c r="F36" s="32"/>
      <c r="G36" s="32"/>
      <c r="H36" s="32"/>
      <c r="I36" s="32"/>
      <c r="J36" s="32"/>
      <c r="K36" s="32"/>
      <c r="L36" s="33"/>
    </row>
    <row r="37" spans="6:12" ht="15">
      <c r="F37" s="32"/>
      <c r="G37" s="32"/>
      <c r="H37" s="32"/>
      <c r="I37" s="32"/>
      <c r="J37" s="32"/>
      <c r="K37" s="55" t="s">
        <v>0</v>
      </c>
      <c r="L37" s="53">
        <f>SUM(L30+L35)</f>
        <v>0</v>
      </c>
    </row>
    <row r="38" spans="6:12" ht="15.75" thickBot="1">
      <c r="F38" s="32"/>
      <c r="G38" s="32"/>
      <c r="H38" s="32"/>
      <c r="I38" s="32"/>
      <c r="J38" s="32"/>
      <c r="K38" s="55"/>
      <c r="L38" s="54"/>
    </row>
    <row r="39" spans="11:12" ht="13.9" customHeight="1">
      <c r="K39" s="9"/>
      <c r="L39" s="10"/>
    </row>
    <row r="40" spans="1:12" ht="18.75">
      <c r="A40" s="56" t="s">
        <v>35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8.75">
      <c r="A41" s="57" t="s">
        <v>21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</sheetData>
  <sheetProtection algorithmName="SHA-512" hashValue="0ngKgN2SQ7neGTGxmBMLhyqg0J0QsyiBdSTH8EvbjGNKy4X87jmB6MOQ840Cr0wxqPmB8xL1xenksv1gH65THg==" saltValue="GMsgkp8KXfpmmQEBNZ7rqQ==" spinCount="100000" sheet="1" formatCells="0" selectLockedCells="1"/>
  <mergeCells count="20">
    <mergeCell ref="J30:K30"/>
    <mergeCell ref="C7:H7"/>
    <mergeCell ref="A7:B7"/>
    <mergeCell ref="A1:L1"/>
    <mergeCell ref="A2:L2"/>
    <mergeCell ref="A4:B4"/>
    <mergeCell ref="A5:B5"/>
    <mergeCell ref="A6:B6"/>
    <mergeCell ref="C4:H4"/>
    <mergeCell ref="C5:H5"/>
    <mergeCell ref="C6:H6"/>
    <mergeCell ref="J4:K4"/>
    <mergeCell ref="J5:K5"/>
    <mergeCell ref="J6:K6"/>
    <mergeCell ref="J7:K7"/>
    <mergeCell ref="J35:K35"/>
    <mergeCell ref="L37:L38"/>
    <mergeCell ref="K37:K38"/>
    <mergeCell ref="A40:L40"/>
    <mergeCell ref="A41:L41"/>
  </mergeCells>
  <dataValidations count="3">
    <dataValidation type="list" allowBlank="1" showInputMessage="1" showErrorMessage="1" sqref="D10:D29">
      <formula1>Sheet2!$A$1:$A$2</formula1>
    </dataValidation>
    <dataValidation type="list" allowBlank="1" showInputMessage="1" showErrorMessage="1" sqref="F10:J29">
      <formula1>Sheet2!$A$4</formula1>
    </dataValidation>
    <dataValidation type="list" allowBlank="1" showInputMessage="1" showErrorMessage="1" sqref="F33:J34">
      <formula1>Sheet2!$A$6:$A$25</formula1>
    </dataValidation>
  </dataValidations>
  <hyperlinks>
    <hyperlink ref="A41" r:id="rId1" display="mailto:ShannonCrawford@badmintonengland.co.uk"/>
  </hyperlinks>
  <printOptions/>
  <pageMargins left="0.7" right="0.7" top="0.75" bottom="0.75" header="0.3" footer="0.3"/>
  <pageSetup fitToHeight="1" fitToWidth="1"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21AF-D9E6-49EE-9996-3ED4C5728BE8}">
  <dimension ref="A1:A25"/>
  <sheetViews>
    <sheetView workbookViewId="0" topLeftCell="A1">
      <selection activeCell="A26" sqref="A26"/>
    </sheetView>
  </sheetViews>
  <sheetFormatPr defaultColWidth="9.140625" defaultRowHeight="15"/>
  <sheetData>
    <row r="1" ht="15">
      <c r="A1" t="s">
        <v>10</v>
      </c>
    </row>
    <row r="2" ht="15">
      <c r="A2" t="s">
        <v>9</v>
      </c>
    </row>
    <row r="4" ht="15">
      <c r="A4">
        <v>1</v>
      </c>
    </row>
    <row r="6" ht="15">
      <c r="A6">
        <v>1</v>
      </c>
    </row>
    <row r="7" ht="15">
      <c r="A7">
        <v>2</v>
      </c>
    </row>
    <row r="8" ht="15">
      <c r="A8">
        <v>3</v>
      </c>
    </row>
    <row r="9" ht="15">
      <c r="A9">
        <v>4</v>
      </c>
    </row>
    <row r="10" ht="15">
      <c r="A10">
        <v>5</v>
      </c>
    </row>
    <row r="11" ht="15">
      <c r="A11">
        <v>6</v>
      </c>
    </row>
    <row r="12" ht="15">
      <c r="A12">
        <v>7</v>
      </c>
    </row>
    <row r="13" ht="15">
      <c r="A13">
        <v>8</v>
      </c>
    </row>
    <row r="14" ht="15">
      <c r="A14">
        <v>9</v>
      </c>
    </row>
    <row r="15" ht="15">
      <c r="A15">
        <v>10</v>
      </c>
    </row>
    <row r="16" ht="15">
      <c r="A16">
        <v>11</v>
      </c>
    </row>
    <row r="17" ht="15">
      <c r="A17">
        <v>12</v>
      </c>
    </row>
    <row r="18" ht="15">
      <c r="A18">
        <v>13</v>
      </c>
    </row>
    <row r="19" ht="15">
      <c r="A19">
        <v>14</v>
      </c>
    </row>
    <row r="20" ht="15">
      <c r="A20">
        <v>15</v>
      </c>
    </row>
    <row r="21" ht="15">
      <c r="A21">
        <v>16</v>
      </c>
    </row>
    <row r="22" ht="15">
      <c r="A22">
        <v>17</v>
      </c>
    </row>
    <row r="23" ht="15">
      <c r="A23">
        <v>18</v>
      </c>
    </row>
    <row r="24" ht="15">
      <c r="A24">
        <v>19</v>
      </c>
    </row>
    <row r="25" ht="15">
      <c r="A25">
        <v>20</v>
      </c>
    </row>
  </sheetData>
  <sheetProtection algorithmName="SHA-512" hashValue="rYuGi0p0vjOmIM8mDtKs6CgEbk5JCDav1DYyVP/KJxohCOItcjfnW0GpEWSu+qF251pLledwqg3kRQTq86fQxQ==" saltValue="aWeZYIa5P086hKISpkI/Rw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e4da97-d02b-461c-aeaf-19b370a41d30" xsi:nil="true"/>
    <lcf76f155ced4ddcb4097134ff3c332f xmlns="e2fdf930-7894-4ded-983f-dfc85226905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7" ma:contentTypeDescription="Create a new document." ma:contentTypeScope="" ma:versionID="f537b8954ccf49b45cd36f91d67b9676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9fe1b81954c71c14d0e9dac3daa4fef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ad3012c-9d5a-425c-a88d-17e9766e5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47ad39-9c74-4226-ab9e-71c9d88ce351}" ma:internalName="TaxCatchAll" ma:showField="CatchAllData" ma:web="3ae4da97-d02b-461c-aeaf-19b370a41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B1597C-FAA6-4A9C-A51B-5A921E97AB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210A6C-A585-49E0-B5DA-B80C19A05649}">
  <ds:schemaRefs>
    <ds:schemaRef ds:uri="http://schemas.microsoft.com/office/infopath/2007/PartnerControls"/>
    <ds:schemaRef ds:uri="http://purl.org/dc/terms/"/>
    <ds:schemaRef ds:uri="http://purl.org/dc/dcmitype/"/>
    <ds:schemaRef ds:uri="71f2516a-d925-4b0a-95cb-b084accedb9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5d87640-7a1c-4e2d-b2ee-d487b78a50f7"/>
    <ds:schemaRef ds:uri="http://www.w3.org/XML/1998/namespace"/>
    <ds:schemaRef ds:uri="3ae4da97-d02b-461c-aeaf-19b370a41d30"/>
    <ds:schemaRef ds:uri="e2fdf930-7894-4ded-983f-dfc852269053"/>
  </ds:schemaRefs>
</ds:datastoreItem>
</file>

<file path=customXml/itemProps3.xml><?xml version="1.0" encoding="utf-8"?>
<ds:datastoreItem xmlns:ds="http://schemas.openxmlformats.org/officeDocument/2006/customXml" ds:itemID="{C39B7379-FA9E-4D99-9B52-DBCBE1E10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df930-7894-4ded-983f-dfc852269053"/>
    <ds:schemaRef ds:uri="3ae4da97-d02b-461c-aeaf-19b370a41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Tamara Geeraerts</cp:lastModifiedBy>
  <cp:lastPrinted>2020-08-10T10:21:43Z</cp:lastPrinted>
  <dcterms:created xsi:type="dcterms:W3CDTF">2018-09-21T11:56:29Z</dcterms:created>
  <dcterms:modified xsi:type="dcterms:W3CDTF">2022-10-03T09:57:20Z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0x01010016BD82D7F51B4B4B91E14EBBB7BCFCA5</vt:lpwstr>
  </property>
  <property fmtid="{D5CDD505-2E9C-101B-9397-08002B2CF9AE}" pid="3" name="MediaServiceImageTags">
    <vt:lpwstr/>
  </property>
</Properties>
</file>